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8755" windowHeight="12075"/>
  </bookViews>
  <sheets>
    <sheet name="жкх" sheetId="1" r:id="rId1"/>
  </sheets>
  <calcPr calcId="125725"/>
</workbook>
</file>

<file path=xl/calcChain.xml><?xml version="1.0" encoding="utf-8"?>
<calcChain xmlns="http://schemas.openxmlformats.org/spreadsheetml/2006/main">
  <c r="K15" i="1"/>
  <c r="J15"/>
  <c r="J61" s="1"/>
  <c r="G15"/>
  <c r="K61"/>
  <c r="G61"/>
  <c r="E20"/>
  <c r="F38"/>
  <c r="E47"/>
  <c r="E46"/>
  <c r="E45"/>
  <c r="K43"/>
  <c r="J43"/>
  <c r="I43"/>
  <c r="H43"/>
  <c r="G43"/>
  <c r="F43"/>
  <c r="E52"/>
  <c r="F50"/>
  <c r="E31"/>
  <c r="E26"/>
  <c r="K23"/>
  <c r="J23"/>
  <c r="I23"/>
  <c r="H23"/>
  <c r="G23"/>
  <c r="F23"/>
  <c r="E27"/>
  <c r="E21"/>
  <c r="E25"/>
  <c r="E59"/>
  <c r="G55"/>
  <c r="E57"/>
  <c r="K55"/>
  <c r="J55"/>
  <c r="I55"/>
  <c r="H55"/>
  <c r="F55"/>
  <c r="E54"/>
  <c r="E53"/>
  <c r="K50"/>
  <c r="K48" s="1"/>
  <c r="J50"/>
  <c r="I50"/>
  <c r="H50"/>
  <c r="G50"/>
  <c r="E42"/>
  <c r="E41"/>
  <c r="E40"/>
  <c r="K38"/>
  <c r="J38"/>
  <c r="I38"/>
  <c r="H38"/>
  <c r="G38"/>
  <c r="E37"/>
  <c r="K35"/>
  <c r="J35"/>
  <c r="I35"/>
  <c r="I15" s="1"/>
  <c r="I61" s="1"/>
  <c r="H35"/>
  <c r="H15" s="1"/>
  <c r="H61" s="1"/>
  <c r="G35"/>
  <c r="F35"/>
  <c r="E34"/>
  <c r="E33"/>
  <c r="E32"/>
  <c r="E30"/>
  <c r="K28"/>
  <c r="J28"/>
  <c r="I28"/>
  <c r="H28"/>
  <c r="G28"/>
  <c r="F28"/>
  <c r="E22"/>
  <c r="E19"/>
  <c r="K17"/>
  <c r="J17"/>
  <c r="I17"/>
  <c r="H17"/>
  <c r="G17"/>
  <c r="F17"/>
  <c r="E14"/>
  <c r="K13"/>
  <c r="J13"/>
  <c r="I13"/>
  <c r="H13"/>
  <c r="G13"/>
  <c r="F13"/>
  <c r="E43" l="1"/>
  <c r="E23"/>
  <c r="E17"/>
  <c r="H48"/>
  <c r="I48"/>
  <c r="E28"/>
  <c r="E35"/>
  <c r="E38"/>
  <c r="E50"/>
  <c r="J48"/>
  <c r="G48"/>
  <c r="E55"/>
  <c r="E13"/>
  <c r="F48"/>
  <c r="F15" s="1"/>
  <c r="F61" s="1"/>
  <c r="E58"/>
  <c r="E48" l="1"/>
  <c r="E15"/>
  <c r="E61"/>
</calcChain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D15" authorId="0">
      <text>
        <r>
          <rPr>
            <b/>
            <sz val="8"/>
            <color indexed="81"/>
            <rFont val="Tahoma"/>
            <charset val="204"/>
          </rPr>
          <t>user:</t>
        </r>
        <r>
          <rPr>
            <sz val="8"/>
            <color indexed="81"/>
            <rFont val="Tahoma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<sst xmlns="http://schemas.openxmlformats.org/spreadsheetml/2006/main" count="78" uniqueCount="58">
  <si>
    <t>Приложение 2</t>
  </si>
  <si>
    <t xml:space="preserve">к Постановлению администрации МО СП деревня Ореховня </t>
  </si>
  <si>
    <t>ПЕРЕЧЕНЬ</t>
  </si>
  <si>
    <t>программных мероприятий подпрограммы</t>
  </si>
  <si>
    <t>Наименование мероприятия</t>
  </si>
  <si>
    <t>Сроки реализа-ции</t>
  </si>
  <si>
    <t>Ответственный исполнитель подпрограммы</t>
  </si>
  <si>
    <t>Источники финансирования</t>
  </si>
  <si>
    <t>Сумма расходов, всего (тыс. руб.)</t>
  </si>
  <si>
    <t>в том числе по годам реализации подпрограммы</t>
  </si>
  <si>
    <t>2020 г.</t>
  </si>
  <si>
    <t>2021 г.</t>
  </si>
  <si>
    <t>2022 г.</t>
  </si>
  <si>
    <t>2023 г.</t>
  </si>
  <si>
    <t>2024 г.</t>
  </si>
  <si>
    <t>2025 г.</t>
  </si>
  <si>
    <t>Мероприятия в области жилищного хозяйства</t>
  </si>
  <si>
    <t>2020-2025</t>
  </si>
  <si>
    <t>Администрация МО СП "Деревня Ореховня"</t>
  </si>
  <si>
    <t>Бюджет МО СП "Деревня Ореховня"</t>
  </si>
  <si>
    <t>в том числе:</t>
  </si>
  <si>
    <t xml:space="preserve">уличное освещение </t>
  </si>
  <si>
    <t>приобретение электроэнергии</t>
  </si>
  <si>
    <t>приобретение и установка фонарей,электрических лампочек и т.д.</t>
  </si>
  <si>
    <t>прочие мероприятия в области благоустройства</t>
  </si>
  <si>
    <t>содержание и ремонт памятников, обелисков павших воинов, мемориальных комплексов и воинских захоронений</t>
  </si>
  <si>
    <t>приобретение венков для братских захоронений</t>
  </si>
  <si>
    <t>вырубка опасных высокорослых зеленых и сухостойных насаждений</t>
  </si>
  <si>
    <t>уборка и окашивание территории сельского поселения (по гражданскому договору)</t>
  </si>
  <si>
    <t>Мероприятия в области энергосбережения</t>
  </si>
  <si>
    <t>приобретение энергосберегающих ламп, приборов учета для уличного освещения</t>
  </si>
  <si>
    <t>Мероприятия в области пожарной безопасности</t>
  </si>
  <si>
    <t>противопожарная опашка и окашивание</t>
  </si>
  <si>
    <t>оснащение противопожарным инвентарем</t>
  </si>
  <si>
    <t>страхование членов добровольных пожарных дружин и пожарных цистерн</t>
  </si>
  <si>
    <t>Реализация проектов развития общественной инфраструктуры, основанных на местных инициативах (по МИНФИНУ)</t>
  </si>
  <si>
    <t>средства бюджета поселения</t>
  </si>
  <si>
    <t>средства населения 700,0 тыс. рублей*5%</t>
  </si>
  <si>
    <t>от 07.10.2019 г. № 22</t>
  </si>
  <si>
    <t>"Развитие жилищно-коммунального хозяйства на территории сельского поселения деревня Ореховня"</t>
  </si>
  <si>
    <t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 (ремонт муниципального жилищного фонда - д.Ореховня, ул.Центральная, д.35)</t>
  </si>
  <si>
    <t xml:space="preserve">Мероприятия в области благоустройства </t>
  </si>
  <si>
    <t>Исполнение переданных полномочий муниципального района на содержание на территории муниципального района межпоселенческих мест захоронения</t>
  </si>
  <si>
    <t>замена светильников на светодиодные</t>
  </si>
  <si>
    <t>Содержание и ремонт братских мест захоронений</t>
  </si>
  <si>
    <t>нанесение фамилий погибших воинов на мемориальные плиты</t>
  </si>
  <si>
    <t>оснащение сельского поселения контейнерами и бункерами для мусора</t>
  </si>
  <si>
    <t>разработка и проверка сметной документации, контроль и надзор за выполнением работ по благоустройству</t>
  </si>
  <si>
    <t>средства областного бюджета</t>
  </si>
  <si>
    <t>Реализация мероприятий по благоустройству в рамках государственной программы Калужской области "Комплексное развитие сельских территорий в Калужской области" (ч/з Мин-во с/х)</t>
  </si>
  <si>
    <t>средства населения</t>
  </si>
  <si>
    <t>ограждение гражданского кладбища 2 в д.Ореховня в рамках реализации проектов развития общественной инфраструктуры, основанных на местных инициативах</t>
  </si>
  <si>
    <t xml:space="preserve">ограждение гражданского кладбища 1 в д.Ореховня в рамках реализации проектов развития общественной инфраструктуры, основанных на местных инициативах </t>
  </si>
  <si>
    <t>устройство уличного освещения в д.Кузнецово и д.Ореховня</t>
  </si>
  <si>
    <t>ликвидация несанкционированных свалок</t>
  </si>
  <si>
    <t>средства населения и спонсоров</t>
  </si>
  <si>
    <t>ИТОГО по программе</t>
  </si>
  <si>
    <t>в редакции от 15.10.2020 г. № 28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</si>
</sst>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2" borderId="0"/>
  </cellStyleXfs>
  <cellXfs count="34">
    <xf numFmtId="0" fontId="0" fillId="0" borderId="0" xfId="0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/>
    </xf>
    <xf numFmtId="164" fontId="4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2" borderId="2" xfId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4" fillId="0" borderId="1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_Рачет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workbookViewId="0">
      <selection activeCell="A4" sqref="A4:K4"/>
    </sheetView>
  </sheetViews>
  <sheetFormatPr defaultRowHeight="12.75"/>
  <cols>
    <col min="1" max="1" width="55.5703125" customWidth="1"/>
    <col min="2" max="2" width="12.140625" customWidth="1"/>
    <col min="3" max="3" width="18.140625" customWidth="1"/>
    <col min="4" max="4" width="20.85546875" customWidth="1"/>
    <col min="5" max="5" width="11.42578125" customWidth="1"/>
    <col min="6" max="11" width="9.7109375" customWidth="1"/>
  </cols>
  <sheetData>
    <row r="1" spans="1:11" ht="15.7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.7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5.75">
      <c r="A3" s="30" t="s">
        <v>38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ht="15.75">
      <c r="A4" s="30" t="s">
        <v>57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5.7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1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 ht="18.75">
      <c r="A7" s="31" t="s">
        <v>2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1" ht="20.25" customHeight="1">
      <c r="A8" s="31" t="s">
        <v>3</v>
      </c>
      <c r="B8" s="31"/>
      <c r="C8" s="31"/>
      <c r="D8" s="31"/>
      <c r="E8" s="31"/>
      <c r="F8" s="31"/>
      <c r="G8" s="31"/>
      <c r="H8" s="31"/>
      <c r="I8" s="31"/>
      <c r="J8" s="31"/>
      <c r="K8" s="31"/>
    </row>
    <row r="9" spans="1:11" ht="20.25" customHeight="1">
      <c r="A9" s="31" t="s">
        <v>39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ht="20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20.25" customHeight="1">
      <c r="A11" s="32" t="s">
        <v>4</v>
      </c>
      <c r="B11" s="32" t="s">
        <v>5</v>
      </c>
      <c r="C11" s="32" t="s">
        <v>6</v>
      </c>
      <c r="D11" s="32" t="s">
        <v>7</v>
      </c>
      <c r="E11" s="32" t="s">
        <v>8</v>
      </c>
      <c r="F11" s="32" t="s">
        <v>9</v>
      </c>
      <c r="G11" s="32"/>
      <c r="H11" s="32"/>
      <c r="I11" s="32"/>
      <c r="J11" s="32"/>
      <c r="K11" s="32"/>
    </row>
    <row r="12" spans="1:11" ht="48.75" customHeight="1">
      <c r="A12" s="32"/>
      <c r="B12" s="32"/>
      <c r="C12" s="32"/>
      <c r="D12" s="32"/>
      <c r="E12" s="32"/>
      <c r="F12" s="2" t="s">
        <v>10</v>
      </c>
      <c r="G12" s="2" t="s">
        <v>11</v>
      </c>
      <c r="H12" s="2" t="s">
        <v>12</v>
      </c>
      <c r="I12" s="2" t="s">
        <v>13</v>
      </c>
      <c r="J12" s="2" t="s">
        <v>14</v>
      </c>
      <c r="K12" s="2" t="s">
        <v>15</v>
      </c>
    </row>
    <row r="13" spans="1:11" ht="63">
      <c r="A13" s="3" t="s">
        <v>16</v>
      </c>
      <c r="B13" s="4" t="s">
        <v>17</v>
      </c>
      <c r="C13" s="4" t="s">
        <v>18</v>
      </c>
      <c r="D13" s="3"/>
      <c r="E13" s="5">
        <f>SUM(F13:K13)</f>
        <v>529.4</v>
      </c>
      <c r="F13" s="6">
        <f t="shared" ref="F13:K13" si="0">SUM(F14:F14)</f>
        <v>0</v>
      </c>
      <c r="G13" s="6">
        <f t="shared" si="0"/>
        <v>529.4</v>
      </c>
      <c r="H13" s="6">
        <f t="shared" si="0"/>
        <v>0</v>
      </c>
      <c r="I13" s="6">
        <f t="shared" si="0"/>
        <v>0</v>
      </c>
      <c r="J13" s="6">
        <f t="shared" si="0"/>
        <v>0</v>
      </c>
      <c r="K13" s="6">
        <f t="shared" si="0"/>
        <v>0</v>
      </c>
    </row>
    <row r="14" spans="1:11" ht="109.5" customHeight="1">
      <c r="A14" s="7" t="s">
        <v>40</v>
      </c>
      <c r="B14" s="8"/>
      <c r="C14" s="7"/>
      <c r="D14" s="8" t="s">
        <v>19</v>
      </c>
      <c r="E14" s="9">
        <f>SUM(F14:K14)</f>
        <v>529.4</v>
      </c>
      <c r="F14" s="10"/>
      <c r="G14" s="10">
        <v>529.4</v>
      </c>
      <c r="H14" s="10"/>
      <c r="I14" s="10"/>
      <c r="J14" s="10"/>
      <c r="K14" s="10"/>
    </row>
    <row r="15" spans="1:11" ht="63">
      <c r="A15" s="3" t="s">
        <v>41</v>
      </c>
      <c r="B15" s="4" t="s">
        <v>17</v>
      </c>
      <c r="C15" s="4" t="s">
        <v>18</v>
      </c>
      <c r="D15" s="3"/>
      <c r="E15" s="5">
        <f>SUM(F15:K15)</f>
        <v>8516.9000000000015</v>
      </c>
      <c r="F15" s="5">
        <f>F17+F23+F28+F35+F38+F43+F48+F59</f>
        <v>3246.3999999999996</v>
      </c>
      <c r="G15" s="5">
        <f t="shared" ref="G15:K15" si="1">G17+G23+G28+G35+G38+G43+G48+G59</f>
        <v>807.3</v>
      </c>
      <c r="H15" s="5">
        <f t="shared" si="1"/>
        <v>725.6</v>
      </c>
      <c r="I15" s="5">
        <f t="shared" si="1"/>
        <v>2378.9</v>
      </c>
      <c r="J15" s="5">
        <f t="shared" si="1"/>
        <v>674.2</v>
      </c>
      <c r="K15" s="5">
        <f t="shared" si="1"/>
        <v>684.5</v>
      </c>
    </row>
    <row r="16" spans="1:11" ht="15.75">
      <c r="A16" s="7" t="s">
        <v>20</v>
      </c>
      <c r="B16" s="11"/>
      <c r="C16" s="7"/>
      <c r="D16" s="7"/>
      <c r="E16" s="9"/>
      <c r="F16" s="9"/>
      <c r="G16" s="9"/>
      <c r="H16" s="12"/>
      <c r="I16" s="12"/>
      <c r="J16" s="12"/>
      <c r="K16" s="12"/>
    </row>
    <row r="17" spans="1:11" ht="48.75" customHeight="1">
      <c r="A17" s="13" t="s">
        <v>21</v>
      </c>
      <c r="B17" s="14"/>
      <c r="C17" s="13"/>
      <c r="D17" s="14" t="s">
        <v>19</v>
      </c>
      <c r="E17" s="15">
        <f>SUM(F17:K17)</f>
        <v>1897.8</v>
      </c>
      <c r="F17" s="15">
        <f t="shared" ref="F17:K17" si="2">SUM(F19:F22)</f>
        <v>206.1</v>
      </c>
      <c r="G17" s="15">
        <f t="shared" si="2"/>
        <v>391</v>
      </c>
      <c r="H17" s="15">
        <f t="shared" si="2"/>
        <v>405</v>
      </c>
      <c r="I17" s="15">
        <f t="shared" si="2"/>
        <v>415</v>
      </c>
      <c r="J17" s="15">
        <f t="shared" si="2"/>
        <v>235.2</v>
      </c>
      <c r="K17" s="15">
        <f t="shared" si="2"/>
        <v>245.5</v>
      </c>
    </row>
    <row r="18" spans="1:11" ht="15.75">
      <c r="A18" s="7" t="s">
        <v>20</v>
      </c>
      <c r="B18" s="16"/>
      <c r="C18" s="17"/>
      <c r="D18" s="17"/>
      <c r="E18" s="18"/>
      <c r="F18" s="18"/>
      <c r="G18" s="18"/>
      <c r="H18" s="18"/>
      <c r="I18" s="18"/>
      <c r="J18" s="18"/>
      <c r="K18" s="18"/>
    </row>
    <row r="19" spans="1:11" ht="19.5" customHeight="1">
      <c r="A19" s="7" t="s">
        <v>22</v>
      </c>
      <c r="B19" s="8"/>
      <c r="C19" s="7"/>
      <c r="D19" s="7"/>
      <c r="E19" s="9">
        <f>SUM(F19:K19)</f>
        <v>1239.8</v>
      </c>
      <c r="F19" s="9">
        <v>156.1</v>
      </c>
      <c r="G19" s="9">
        <v>221</v>
      </c>
      <c r="H19" s="9">
        <v>221</v>
      </c>
      <c r="I19" s="9">
        <v>221</v>
      </c>
      <c r="J19" s="9">
        <v>205.2</v>
      </c>
      <c r="K19" s="9">
        <v>215.5</v>
      </c>
    </row>
    <row r="20" spans="1:11" ht="35.25" customHeight="1">
      <c r="A20" s="7" t="s">
        <v>53</v>
      </c>
      <c r="B20" s="8"/>
      <c r="C20" s="7"/>
      <c r="D20" s="7"/>
      <c r="E20" s="9">
        <f>SUM(F20:K20)</f>
        <v>450</v>
      </c>
      <c r="F20" s="9"/>
      <c r="G20" s="9">
        <v>150</v>
      </c>
      <c r="H20" s="9">
        <v>150</v>
      </c>
      <c r="I20" s="9">
        <v>150</v>
      </c>
      <c r="J20" s="9"/>
      <c r="K20" s="9"/>
    </row>
    <row r="21" spans="1:11" ht="19.5" customHeight="1">
      <c r="A21" s="7" t="s">
        <v>43</v>
      </c>
      <c r="B21" s="8"/>
      <c r="C21" s="7"/>
      <c r="D21" s="7"/>
      <c r="E21" s="9">
        <f>SUM(F21:K21)</f>
        <v>40</v>
      </c>
      <c r="F21" s="9">
        <v>40</v>
      </c>
      <c r="G21" s="9"/>
      <c r="H21" s="9"/>
      <c r="I21" s="9"/>
      <c r="J21" s="9"/>
      <c r="K21" s="9"/>
    </row>
    <row r="22" spans="1:11" ht="35.25" customHeight="1">
      <c r="A22" s="7" t="s">
        <v>23</v>
      </c>
      <c r="B22" s="8"/>
      <c r="C22" s="7"/>
      <c r="D22" s="7"/>
      <c r="E22" s="9">
        <f>SUM(F22:K22)</f>
        <v>168</v>
      </c>
      <c r="F22" s="9">
        <v>10</v>
      </c>
      <c r="G22" s="9">
        <v>20</v>
      </c>
      <c r="H22" s="9">
        <v>34</v>
      </c>
      <c r="I22" s="9">
        <v>44</v>
      </c>
      <c r="J22" s="9">
        <v>30</v>
      </c>
      <c r="K22" s="9">
        <v>30</v>
      </c>
    </row>
    <row r="23" spans="1:11" ht="18.75" customHeight="1">
      <c r="A23" s="13" t="s">
        <v>44</v>
      </c>
      <c r="B23" s="14"/>
      <c r="C23" s="13"/>
      <c r="D23" s="13"/>
      <c r="E23" s="15">
        <f>SUM(F23:K23)</f>
        <v>115.3</v>
      </c>
      <c r="F23" s="15">
        <f>SUM(F25:F27)</f>
        <v>24.3</v>
      </c>
      <c r="G23" s="15">
        <f t="shared" ref="G23:K23" si="3">SUM(G25:G27)</f>
        <v>7</v>
      </c>
      <c r="H23" s="15">
        <f t="shared" si="3"/>
        <v>7</v>
      </c>
      <c r="I23" s="15">
        <f t="shared" si="3"/>
        <v>7</v>
      </c>
      <c r="J23" s="15">
        <f t="shared" si="3"/>
        <v>35</v>
      </c>
      <c r="K23" s="15">
        <f t="shared" si="3"/>
        <v>35</v>
      </c>
    </row>
    <row r="24" spans="1:11" ht="18" customHeight="1">
      <c r="A24" s="7" t="s">
        <v>20</v>
      </c>
      <c r="B24" s="8"/>
      <c r="C24" s="7"/>
      <c r="D24" s="7"/>
      <c r="E24" s="9"/>
      <c r="F24" s="9"/>
      <c r="G24" s="9"/>
      <c r="H24" s="9"/>
      <c r="I24" s="9"/>
      <c r="J24" s="9"/>
      <c r="K24" s="9"/>
    </row>
    <row r="25" spans="1:11" ht="17.25" customHeight="1">
      <c r="A25" s="19" t="s">
        <v>26</v>
      </c>
      <c r="B25" s="20"/>
      <c r="C25" s="19"/>
      <c r="D25" s="19"/>
      <c r="E25" s="12">
        <f t="shared" ref="E25:E26" si="4">SUM(F25:K25)</f>
        <v>37.299999999999997</v>
      </c>
      <c r="F25" s="12">
        <v>6.3</v>
      </c>
      <c r="G25" s="12">
        <v>7</v>
      </c>
      <c r="H25" s="12">
        <v>7</v>
      </c>
      <c r="I25" s="12">
        <v>7</v>
      </c>
      <c r="J25" s="12">
        <v>5</v>
      </c>
      <c r="K25" s="12">
        <v>5</v>
      </c>
    </row>
    <row r="26" spans="1:11" ht="48" customHeight="1">
      <c r="A26" s="7" t="s">
        <v>25</v>
      </c>
      <c r="B26" s="8"/>
      <c r="C26" s="7"/>
      <c r="D26" s="7"/>
      <c r="E26" s="9">
        <f t="shared" si="4"/>
        <v>60</v>
      </c>
      <c r="F26" s="9">
        <v>0</v>
      </c>
      <c r="G26" s="9">
        <v>0</v>
      </c>
      <c r="H26" s="9">
        <v>0</v>
      </c>
      <c r="I26" s="9">
        <v>0</v>
      </c>
      <c r="J26" s="9">
        <v>30</v>
      </c>
      <c r="K26" s="9">
        <v>30</v>
      </c>
    </row>
    <row r="27" spans="1:11" ht="17.25" customHeight="1">
      <c r="A27" s="19" t="s">
        <v>45</v>
      </c>
      <c r="B27" s="20"/>
      <c r="C27" s="19"/>
      <c r="D27" s="19"/>
      <c r="E27" s="9">
        <f>SUM(F27:K27)</f>
        <v>18</v>
      </c>
      <c r="F27" s="12">
        <v>18</v>
      </c>
      <c r="G27" s="12"/>
      <c r="H27" s="12"/>
      <c r="I27" s="12"/>
      <c r="J27" s="12"/>
      <c r="K27" s="12"/>
    </row>
    <row r="28" spans="1:11" ht="49.5" customHeight="1">
      <c r="A28" s="13" t="s">
        <v>24</v>
      </c>
      <c r="B28" s="14"/>
      <c r="C28" s="13"/>
      <c r="D28" s="14" t="s">
        <v>19</v>
      </c>
      <c r="E28" s="15">
        <f>SUM(F28:K28)</f>
        <v>984.40000000000009</v>
      </c>
      <c r="F28" s="15">
        <f t="shared" ref="F28:K28" si="5">SUM(F30:F34)</f>
        <v>283.20000000000005</v>
      </c>
      <c r="G28" s="15">
        <f t="shared" si="5"/>
        <v>153</v>
      </c>
      <c r="H28" s="15">
        <f t="shared" si="5"/>
        <v>94.6</v>
      </c>
      <c r="I28" s="15">
        <f t="shared" si="5"/>
        <v>23.6</v>
      </c>
      <c r="J28" s="15">
        <f t="shared" si="5"/>
        <v>215</v>
      </c>
      <c r="K28" s="15">
        <f t="shared" si="5"/>
        <v>215</v>
      </c>
    </row>
    <row r="29" spans="1:11" ht="15.75">
      <c r="A29" s="7" t="s">
        <v>20</v>
      </c>
      <c r="B29" s="11"/>
      <c r="C29" s="7"/>
      <c r="D29" s="7"/>
      <c r="E29" s="9"/>
      <c r="F29" s="9"/>
      <c r="G29" s="9"/>
      <c r="H29" s="9"/>
      <c r="I29" s="9"/>
      <c r="J29" s="9"/>
      <c r="K29" s="9"/>
    </row>
    <row r="30" spans="1:11" ht="33.75" customHeight="1">
      <c r="A30" s="19" t="s">
        <v>27</v>
      </c>
      <c r="B30" s="20"/>
      <c r="C30" s="19"/>
      <c r="D30" s="19"/>
      <c r="E30" s="12">
        <f t="shared" ref="E30:E35" si="6">SUM(F30:K30)</f>
        <v>250</v>
      </c>
      <c r="F30" s="12">
        <v>50</v>
      </c>
      <c r="G30" s="12"/>
      <c r="H30" s="12"/>
      <c r="I30" s="12"/>
      <c r="J30" s="12">
        <v>100</v>
      </c>
      <c r="K30" s="12">
        <v>100</v>
      </c>
    </row>
    <row r="31" spans="1:11" ht="33.75" customHeight="1">
      <c r="A31" s="19" t="s">
        <v>47</v>
      </c>
      <c r="B31" s="20"/>
      <c r="C31" s="19"/>
      <c r="D31" s="19"/>
      <c r="E31" s="12">
        <f t="shared" si="6"/>
        <v>63.2</v>
      </c>
      <c r="F31" s="12">
        <v>63.2</v>
      </c>
      <c r="G31" s="12"/>
      <c r="H31" s="12"/>
      <c r="I31" s="12"/>
      <c r="J31" s="12"/>
      <c r="K31" s="12"/>
    </row>
    <row r="32" spans="1:11" ht="38.25" customHeight="1">
      <c r="A32" s="19" t="s">
        <v>46</v>
      </c>
      <c r="B32" s="20"/>
      <c r="C32" s="19"/>
      <c r="D32" s="19"/>
      <c r="E32" s="12">
        <f t="shared" si="6"/>
        <v>143.9</v>
      </c>
      <c r="F32" s="12">
        <v>43.9</v>
      </c>
      <c r="G32" s="12"/>
      <c r="H32" s="12"/>
      <c r="I32" s="12"/>
      <c r="J32" s="12">
        <v>50</v>
      </c>
      <c r="K32" s="12">
        <v>50</v>
      </c>
    </row>
    <row r="33" spans="1:11" ht="19.5" customHeight="1">
      <c r="A33" s="19" t="s">
        <v>54</v>
      </c>
      <c r="B33" s="20"/>
      <c r="C33" s="19"/>
      <c r="D33" s="19"/>
      <c r="E33" s="12">
        <f t="shared" si="6"/>
        <v>164.2</v>
      </c>
      <c r="F33" s="12">
        <v>59.2</v>
      </c>
      <c r="G33" s="12">
        <v>53</v>
      </c>
      <c r="H33" s="12">
        <v>52</v>
      </c>
      <c r="I33" s="12"/>
      <c r="J33" s="12"/>
      <c r="K33" s="12"/>
    </row>
    <row r="34" spans="1:11" ht="36" customHeight="1">
      <c r="A34" s="19" t="s">
        <v>28</v>
      </c>
      <c r="B34" s="20"/>
      <c r="C34" s="19"/>
      <c r="D34" s="19"/>
      <c r="E34" s="12">
        <f t="shared" si="6"/>
        <v>363.1</v>
      </c>
      <c r="F34" s="12">
        <v>66.900000000000006</v>
      </c>
      <c r="G34" s="12">
        <v>100</v>
      </c>
      <c r="H34" s="12">
        <v>42.6</v>
      </c>
      <c r="I34" s="12">
        <v>23.6</v>
      </c>
      <c r="J34" s="12">
        <v>65</v>
      </c>
      <c r="K34" s="12">
        <v>65</v>
      </c>
    </row>
    <row r="35" spans="1:11" ht="47.25">
      <c r="A35" s="21" t="s">
        <v>29</v>
      </c>
      <c r="B35" s="14"/>
      <c r="C35" s="13"/>
      <c r="D35" s="14" t="s">
        <v>19</v>
      </c>
      <c r="E35" s="15">
        <f t="shared" si="6"/>
        <v>100</v>
      </c>
      <c r="F35" s="15">
        <f t="shared" ref="F35:K35" si="7">F37</f>
        <v>0</v>
      </c>
      <c r="G35" s="15">
        <f t="shared" si="7"/>
        <v>0</v>
      </c>
      <c r="H35" s="15">
        <f t="shared" si="7"/>
        <v>0</v>
      </c>
      <c r="I35" s="15">
        <f t="shared" si="7"/>
        <v>0</v>
      </c>
      <c r="J35" s="15">
        <f t="shared" si="7"/>
        <v>50</v>
      </c>
      <c r="K35" s="15">
        <f t="shared" si="7"/>
        <v>50</v>
      </c>
    </row>
    <row r="36" spans="1:11" ht="15.75">
      <c r="A36" s="22" t="s">
        <v>20</v>
      </c>
      <c r="B36" s="16"/>
      <c r="C36" s="17"/>
      <c r="D36" s="17"/>
      <c r="E36" s="18"/>
      <c r="F36" s="18"/>
      <c r="G36" s="9"/>
      <c r="H36" s="12"/>
      <c r="I36" s="18"/>
      <c r="J36" s="18"/>
      <c r="K36" s="18"/>
    </row>
    <row r="37" spans="1:11" ht="31.5">
      <c r="A37" s="23" t="s">
        <v>30</v>
      </c>
      <c r="B37" s="8"/>
      <c r="C37" s="17"/>
      <c r="D37" s="17"/>
      <c r="E37" s="9">
        <f>SUM(F37:K37)</f>
        <v>100</v>
      </c>
      <c r="F37" s="18"/>
      <c r="G37" s="9"/>
      <c r="H37" s="9"/>
      <c r="I37" s="9"/>
      <c r="J37" s="9">
        <v>50</v>
      </c>
      <c r="K37" s="9">
        <v>50</v>
      </c>
    </row>
    <row r="38" spans="1:11" ht="47.25">
      <c r="A38" s="13" t="s">
        <v>31</v>
      </c>
      <c r="B38" s="14"/>
      <c r="C38" s="13"/>
      <c r="D38" s="14" t="s">
        <v>19</v>
      </c>
      <c r="E38" s="15">
        <f>SUM(F38:K38)</f>
        <v>598.29999999999995</v>
      </c>
      <c r="F38" s="15">
        <f t="shared" ref="F38:K38" si="8">SUM(F40:F42)</f>
        <v>26.4</v>
      </c>
      <c r="G38" s="15">
        <f t="shared" si="8"/>
        <v>95.9</v>
      </c>
      <c r="H38" s="15">
        <f t="shared" si="8"/>
        <v>149</v>
      </c>
      <c r="I38" s="15">
        <f t="shared" si="8"/>
        <v>149</v>
      </c>
      <c r="J38" s="15">
        <f t="shared" si="8"/>
        <v>89</v>
      </c>
      <c r="K38" s="15">
        <f t="shared" si="8"/>
        <v>89</v>
      </c>
    </row>
    <row r="39" spans="1:11" ht="15.75">
      <c r="A39" s="7" t="s">
        <v>20</v>
      </c>
      <c r="B39" s="11"/>
      <c r="C39" s="7"/>
      <c r="D39" s="7"/>
      <c r="E39" s="9"/>
      <c r="F39" s="9"/>
      <c r="G39" s="9"/>
      <c r="H39" s="9"/>
      <c r="I39" s="9"/>
      <c r="J39" s="9"/>
      <c r="K39" s="9"/>
    </row>
    <row r="40" spans="1:11" ht="18" customHeight="1">
      <c r="A40" s="7" t="s">
        <v>32</v>
      </c>
      <c r="B40" s="8"/>
      <c r="C40" s="7"/>
      <c r="D40" s="7"/>
      <c r="E40" s="9">
        <f t="shared" ref="E40:E58" si="9">SUM(F40:K40)</f>
        <v>560.29999999999995</v>
      </c>
      <c r="F40" s="9">
        <v>26.4</v>
      </c>
      <c r="G40" s="9">
        <v>95.9</v>
      </c>
      <c r="H40" s="12">
        <v>149</v>
      </c>
      <c r="I40" s="12">
        <v>149</v>
      </c>
      <c r="J40" s="9">
        <v>70</v>
      </c>
      <c r="K40" s="9">
        <v>70</v>
      </c>
    </row>
    <row r="41" spans="1:11" ht="18.75" customHeight="1">
      <c r="A41" s="7" t="s">
        <v>33</v>
      </c>
      <c r="B41" s="8"/>
      <c r="C41" s="7"/>
      <c r="D41" s="7"/>
      <c r="E41" s="9">
        <f t="shared" si="9"/>
        <v>30</v>
      </c>
      <c r="F41" s="9"/>
      <c r="G41" s="9"/>
      <c r="H41" s="12"/>
      <c r="I41" s="12"/>
      <c r="J41" s="9">
        <v>15</v>
      </c>
      <c r="K41" s="9">
        <v>15</v>
      </c>
    </row>
    <row r="42" spans="1:11" ht="35.25" customHeight="1">
      <c r="A42" s="7" t="s">
        <v>34</v>
      </c>
      <c r="B42" s="8"/>
      <c r="C42" s="7"/>
      <c r="D42" s="7"/>
      <c r="E42" s="9">
        <f t="shared" si="9"/>
        <v>8</v>
      </c>
      <c r="F42" s="9"/>
      <c r="G42" s="9"/>
      <c r="H42" s="9"/>
      <c r="I42" s="9"/>
      <c r="J42" s="9">
        <v>4</v>
      </c>
      <c r="K42" s="9">
        <v>4</v>
      </c>
    </row>
    <row r="43" spans="1:11" ht="72" customHeight="1">
      <c r="A43" s="13" t="s">
        <v>49</v>
      </c>
      <c r="B43" s="25"/>
      <c r="C43" s="13"/>
      <c r="D43" s="13"/>
      <c r="E43" s="15">
        <f t="shared" si="9"/>
        <v>3572.7</v>
      </c>
      <c r="F43" s="15">
        <f>SUM(F45:F47)</f>
        <v>1858.4</v>
      </c>
      <c r="G43" s="15">
        <f t="shared" ref="G43:K43" si="10">SUM(G45:G47)</f>
        <v>0</v>
      </c>
      <c r="H43" s="15">
        <f t="shared" si="10"/>
        <v>0</v>
      </c>
      <c r="I43" s="15">
        <f t="shared" si="10"/>
        <v>1714.3</v>
      </c>
      <c r="J43" s="15">
        <f t="shared" si="10"/>
        <v>0</v>
      </c>
      <c r="K43" s="15">
        <f t="shared" si="10"/>
        <v>0</v>
      </c>
    </row>
    <row r="44" spans="1:11" ht="19.5" customHeight="1">
      <c r="A44" s="19" t="s">
        <v>20</v>
      </c>
      <c r="B44" s="8"/>
      <c r="C44" s="7"/>
      <c r="D44" s="7"/>
      <c r="E44" s="9"/>
      <c r="F44" s="9"/>
      <c r="G44" s="9"/>
      <c r="H44" s="12"/>
      <c r="I44" s="12"/>
      <c r="J44" s="9"/>
      <c r="K44" s="9"/>
    </row>
    <row r="45" spans="1:11" ht="19.5" customHeight="1">
      <c r="A45" s="19" t="s">
        <v>48</v>
      </c>
      <c r="B45" s="8"/>
      <c r="C45" s="7"/>
      <c r="D45" s="7"/>
      <c r="E45" s="9">
        <f t="shared" si="9"/>
        <v>2497.1</v>
      </c>
      <c r="F45" s="9">
        <v>1297.0999999999999</v>
      </c>
      <c r="G45" s="9"/>
      <c r="H45" s="12"/>
      <c r="I45" s="12">
        <v>1200</v>
      </c>
      <c r="J45" s="9"/>
      <c r="K45" s="9"/>
    </row>
    <row r="46" spans="1:11" ht="19.5" customHeight="1">
      <c r="A46" s="19" t="s">
        <v>36</v>
      </c>
      <c r="B46" s="8"/>
      <c r="C46" s="7"/>
      <c r="D46" s="7"/>
      <c r="E46" s="9">
        <f t="shared" si="9"/>
        <v>980</v>
      </c>
      <c r="F46" s="9">
        <v>482.9</v>
      </c>
      <c r="G46" s="9"/>
      <c r="H46" s="12"/>
      <c r="I46" s="12">
        <v>497.1</v>
      </c>
      <c r="J46" s="9"/>
      <c r="K46" s="9"/>
    </row>
    <row r="47" spans="1:11" ht="19.5" customHeight="1">
      <c r="A47" s="19" t="s">
        <v>37</v>
      </c>
      <c r="B47" s="8"/>
      <c r="C47" s="7"/>
      <c r="D47" s="7"/>
      <c r="E47" s="9">
        <f t="shared" si="9"/>
        <v>95.600000000000009</v>
      </c>
      <c r="F47" s="9">
        <v>78.400000000000006</v>
      </c>
      <c r="G47" s="9"/>
      <c r="H47" s="12"/>
      <c r="I47" s="12">
        <v>17.2</v>
      </c>
      <c r="J47" s="9"/>
      <c r="K47" s="9"/>
    </row>
    <row r="48" spans="1:11" ht="47.25">
      <c r="A48" s="24" t="s">
        <v>35</v>
      </c>
      <c r="B48" s="25"/>
      <c r="C48" s="24"/>
      <c r="D48" s="25" t="s">
        <v>19</v>
      </c>
      <c r="E48" s="26">
        <f t="shared" si="9"/>
        <v>885.69999999999993</v>
      </c>
      <c r="F48" s="26">
        <f t="shared" ref="F48:K48" si="11">F50+F55</f>
        <v>775.3</v>
      </c>
      <c r="G48" s="26">
        <f t="shared" si="11"/>
        <v>110.4</v>
      </c>
      <c r="H48" s="26">
        <f t="shared" si="11"/>
        <v>0</v>
      </c>
      <c r="I48" s="26">
        <f t="shared" si="11"/>
        <v>0</v>
      </c>
      <c r="J48" s="26">
        <f t="shared" si="11"/>
        <v>0</v>
      </c>
      <c r="K48" s="26">
        <f t="shared" si="11"/>
        <v>0</v>
      </c>
    </row>
    <row r="49" spans="1:11" ht="15.75">
      <c r="A49" s="19" t="s">
        <v>20</v>
      </c>
      <c r="B49" s="27"/>
      <c r="C49" s="19"/>
      <c r="D49" s="19"/>
      <c r="E49" s="12"/>
      <c r="F49" s="12"/>
      <c r="G49" s="12"/>
      <c r="H49" s="12"/>
      <c r="I49" s="12"/>
      <c r="J49" s="12"/>
      <c r="K49" s="12"/>
    </row>
    <row r="50" spans="1:11" ht="51" customHeight="1">
      <c r="A50" s="19" t="s">
        <v>52</v>
      </c>
      <c r="B50" s="27"/>
      <c r="C50" s="19"/>
      <c r="D50" s="19"/>
      <c r="E50" s="9">
        <f t="shared" si="9"/>
        <v>775.3</v>
      </c>
      <c r="F50" s="12">
        <f>SUM(F52:F54)</f>
        <v>775.3</v>
      </c>
      <c r="G50" s="12">
        <f t="shared" ref="G50:K50" si="12">SUM(G53:G54)</f>
        <v>0</v>
      </c>
      <c r="H50" s="12">
        <f t="shared" si="12"/>
        <v>0</v>
      </c>
      <c r="I50" s="12">
        <f t="shared" si="12"/>
        <v>0</v>
      </c>
      <c r="J50" s="12">
        <f t="shared" si="12"/>
        <v>0</v>
      </c>
      <c r="K50" s="12">
        <f t="shared" si="12"/>
        <v>0</v>
      </c>
    </row>
    <row r="51" spans="1:11" ht="15.75">
      <c r="A51" s="19" t="s">
        <v>20</v>
      </c>
      <c r="B51" s="27"/>
      <c r="C51" s="19"/>
      <c r="D51" s="19"/>
      <c r="E51" s="12"/>
      <c r="F51" s="12"/>
      <c r="G51" s="12"/>
      <c r="H51" s="12"/>
      <c r="I51" s="12"/>
      <c r="J51" s="12"/>
      <c r="K51" s="12"/>
    </row>
    <row r="52" spans="1:11" ht="15.75">
      <c r="A52" s="19" t="s">
        <v>48</v>
      </c>
      <c r="B52" s="27"/>
      <c r="C52" s="19"/>
      <c r="D52" s="19"/>
      <c r="E52" s="12">
        <f t="shared" si="9"/>
        <v>697.8</v>
      </c>
      <c r="F52" s="12">
        <v>697.8</v>
      </c>
      <c r="G52" s="12"/>
      <c r="H52" s="12"/>
      <c r="I52" s="12"/>
      <c r="J52" s="12"/>
      <c r="K52" s="12"/>
    </row>
    <row r="53" spans="1:11" ht="15.75">
      <c r="A53" s="19" t="s">
        <v>36</v>
      </c>
      <c r="B53" s="27"/>
      <c r="C53" s="19"/>
      <c r="D53" s="19"/>
      <c r="E53" s="12">
        <f t="shared" si="9"/>
        <v>38.799999999999997</v>
      </c>
      <c r="F53" s="12">
        <v>38.799999999999997</v>
      </c>
      <c r="G53" s="12"/>
      <c r="H53" s="12"/>
      <c r="I53" s="12"/>
      <c r="J53" s="12"/>
      <c r="K53" s="12"/>
    </row>
    <row r="54" spans="1:11" ht="15.75">
      <c r="A54" s="19" t="s">
        <v>50</v>
      </c>
      <c r="B54" s="27"/>
      <c r="C54" s="19"/>
      <c r="D54" s="19"/>
      <c r="E54" s="12">
        <f t="shared" si="9"/>
        <v>38.700000000000003</v>
      </c>
      <c r="F54" s="12">
        <v>38.700000000000003</v>
      </c>
      <c r="G54" s="12"/>
      <c r="H54" s="12"/>
      <c r="I54" s="12"/>
      <c r="J54" s="12"/>
      <c r="K54" s="12"/>
    </row>
    <row r="55" spans="1:11" ht="51" customHeight="1">
      <c r="A55" s="19" t="s">
        <v>51</v>
      </c>
      <c r="B55" s="20"/>
      <c r="C55" s="19"/>
      <c r="D55" s="19"/>
      <c r="E55" s="12">
        <f t="shared" si="9"/>
        <v>110.4</v>
      </c>
      <c r="F55" s="12">
        <f t="shared" ref="F55:K55" si="13">SUM(F57:F58)</f>
        <v>0</v>
      </c>
      <c r="G55" s="12">
        <f t="shared" si="13"/>
        <v>110.4</v>
      </c>
      <c r="H55" s="12">
        <f t="shared" si="13"/>
        <v>0</v>
      </c>
      <c r="I55" s="12">
        <f t="shared" si="13"/>
        <v>0</v>
      </c>
      <c r="J55" s="12">
        <f t="shared" si="13"/>
        <v>0</v>
      </c>
      <c r="K55" s="12">
        <f t="shared" si="13"/>
        <v>0</v>
      </c>
    </row>
    <row r="56" spans="1:11" ht="15.75">
      <c r="A56" s="19" t="s">
        <v>20</v>
      </c>
      <c r="B56" s="20"/>
      <c r="C56" s="19"/>
      <c r="D56" s="19"/>
      <c r="E56" s="12"/>
      <c r="F56" s="12"/>
      <c r="G56" s="12"/>
      <c r="H56" s="12"/>
      <c r="I56" s="12"/>
      <c r="J56" s="12"/>
      <c r="K56" s="12"/>
    </row>
    <row r="57" spans="1:11" ht="15.75">
      <c r="A57" s="19" t="s">
        <v>36</v>
      </c>
      <c r="B57" s="20"/>
      <c r="C57" s="19"/>
      <c r="D57" s="19"/>
      <c r="E57" s="12">
        <f t="shared" si="9"/>
        <v>69.900000000000006</v>
      </c>
      <c r="F57" s="12"/>
      <c r="G57" s="12">
        <v>69.900000000000006</v>
      </c>
      <c r="H57" s="12"/>
      <c r="I57" s="12"/>
      <c r="J57" s="12"/>
      <c r="K57" s="12"/>
    </row>
    <row r="58" spans="1:11" ht="15.75">
      <c r="A58" s="19" t="s">
        <v>55</v>
      </c>
      <c r="B58" s="20"/>
      <c r="C58" s="19"/>
      <c r="D58" s="19"/>
      <c r="E58" s="12">
        <f t="shared" si="9"/>
        <v>40.5</v>
      </c>
      <c r="F58" s="12"/>
      <c r="G58" s="12">
        <v>40.5</v>
      </c>
      <c r="H58" s="12"/>
      <c r="I58" s="12"/>
      <c r="J58" s="12"/>
      <c r="K58" s="12"/>
    </row>
    <row r="59" spans="1:11" ht="63.75" customHeight="1">
      <c r="A59" s="13" t="s">
        <v>42</v>
      </c>
      <c r="B59" s="14"/>
      <c r="C59" s="13"/>
      <c r="D59" s="14" t="s">
        <v>19</v>
      </c>
      <c r="E59" s="15">
        <f>SUM(F59:K59)</f>
        <v>362.7</v>
      </c>
      <c r="F59" s="26">
        <v>72.7</v>
      </c>
      <c r="G59" s="26">
        <v>50</v>
      </c>
      <c r="H59" s="26">
        <v>70</v>
      </c>
      <c r="I59" s="26">
        <v>70</v>
      </c>
      <c r="J59" s="26">
        <v>50</v>
      </c>
      <c r="K59" s="26">
        <v>50</v>
      </c>
    </row>
    <row r="60" spans="1:11" ht="15.75">
      <c r="A60" s="7"/>
      <c r="B60" s="8"/>
      <c r="C60" s="7"/>
      <c r="D60" s="8"/>
      <c r="E60" s="9"/>
      <c r="F60" s="9"/>
      <c r="G60" s="9"/>
      <c r="H60" s="12"/>
      <c r="I60" s="12"/>
      <c r="J60" s="12"/>
      <c r="K60" s="12"/>
    </row>
    <row r="61" spans="1:11" ht="15.75">
      <c r="A61" s="29" t="s">
        <v>56</v>
      </c>
      <c r="B61" s="29"/>
      <c r="C61" s="29"/>
      <c r="D61" s="29"/>
      <c r="E61" s="5">
        <f>SUM(F61:K61)</f>
        <v>9046.3000000000011</v>
      </c>
      <c r="F61" s="5">
        <f>F13+F15</f>
        <v>3246.3999999999996</v>
      </c>
      <c r="G61" s="5">
        <f t="shared" ref="G61:K61" si="14">G13+G15</f>
        <v>1336.6999999999998</v>
      </c>
      <c r="H61" s="5">
        <f t="shared" si="14"/>
        <v>725.6</v>
      </c>
      <c r="I61" s="5">
        <f t="shared" si="14"/>
        <v>2378.9</v>
      </c>
      <c r="J61" s="5">
        <f t="shared" si="14"/>
        <v>674.2</v>
      </c>
      <c r="K61" s="5">
        <f t="shared" si="14"/>
        <v>684.5</v>
      </c>
    </row>
  </sheetData>
  <mergeCells count="15">
    <mergeCell ref="A1:K1"/>
    <mergeCell ref="A2:K2"/>
    <mergeCell ref="A3:K3"/>
    <mergeCell ref="A6:K6"/>
    <mergeCell ref="A7:K7"/>
    <mergeCell ref="A61:D61"/>
    <mergeCell ref="A4:K4"/>
    <mergeCell ref="A9:K9"/>
    <mergeCell ref="A11:A12"/>
    <mergeCell ref="B11:B12"/>
    <mergeCell ref="C11:C12"/>
    <mergeCell ref="D11:D12"/>
    <mergeCell ref="E11:E12"/>
    <mergeCell ref="F11:K11"/>
    <mergeCell ref="A8:K8"/>
  </mergeCells>
  <pageMargins left="0.19685039370078741" right="0.19685039370078741" top="0.59055118110236227" bottom="0.19685039370078741" header="0.23622047244094491" footer="0.19685039370078741"/>
  <pageSetup paperSize="9" scale="8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жкх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Windows</dc:creator>
  <cp:lastModifiedBy>User</cp:lastModifiedBy>
  <cp:lastPrinted>2020-12-11T09:10:17Z</cp:lastPrinted>
  <dcterms:created xsi:type="dcterms:W3CDTF">2020-12-11T07:35:39Z</dcterms:created>
  <dcterms:modified xsi:type="dcterms:W3CDTF">2020-12-29T07:29:25Z</dcterms:modified>
</cp:coreProperties>
</file>